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Marcello Fabiani\garrbox - Marcello Fabiani@gbox.garr.it\021_Evoluzione-PA-CT-NA\Documenti Gara\04_Schema Offerta Economica (by INFRA)\"/>
    </mc:Choice>
  </mc:AlternateContent>
  <xr:revisionPtr revIDLastSave="0" documentId="13_ncr:1_{32F426A6-71BF-4ACA-87C5-9FE7DE8D4692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Foglio1" sheetId="1" r:id="rId1"/>
  </sheets>
  <definedNames>
    <definedName name="_xlnm.Print_Area" localSheetId="0">Foglio1!$B$2:$H$45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9" i="1" l="1"/>
  <c r="H38" i="1"/>
  <c r="H37" i="1"/>
  <c r="G39" i="1"/>
  <c r="G38" i="1"/>
  <c r="G37" i="1" l="1"/>
  <c r="H29" i="1"/>
  <c r="H28" i="1"/>
  <c r="H27" i="1"/>
  <c r="H26" i="1"/>
  <c r="H25" i="1"/>
  <c r="H24" i="1"/>
  <c r="H33" i="1"/>
  <c r="H32" i="1"/>
  <c r="H31" i="1"/>
  <c r="H30" i="1"/>
  <c r="H23" i="1"/>
  <c r="H22" i="1"/>
  <c r="H21" i="1"/>
  <c r="H20" i="1"/>
  <c r="H19" i="1"/>
  <c r="H34" i="1" l="1"/>
  <c r="H40" i="1"/>
  <c r="H42" i="1" s="1"/>
</calcChain>
</file>

<file path=xl/sharedStrings.xml><?xml version="1.0" encoding="utf-8"?>
<sst xmlns="http://schemas.openxmlformats.org/spreadsheetml/2006/main" count="83" uniqueCount="54">
  <si>
    <t xml:space="preserve">Da redigere su carta intestata della Società </t>
  </si>
  <si>
    <r>
      <rPr>
        <b/>
        <sz val="14"/>
        <color indexed="64"/>
        <rFont val="Calibri Light"/>
        <family val="2"/>
        <scheme val="major"/>
      </rPr>
      <t xml:space="preserve">OFFERTA ECONOMICA </t>
    </r>
    <r>
      <rPr>
        <b/>
        <sz val="11"/>
        <color indexed="64"/>
        <rFont val="Calibri Light"/>
        <family val="2"/>
        <scheme val="major"/>
      </rPr>
      <t xml:space="preserve">
con valore di proposta contrattuale irrevocabile ai sensi dell’art. 1329 cod. civ. resa ai sensi e per gli effetti del T.U. n. 445/2000 e s.m.i.</t>
    </r>
  </si>
  <si>
    <r>
      <t xml:space="preserve">CIG: </t>
    </r>
    <r>
      <rPr>
        <b/>
        <sz val="14"/>
        <color indexed="2"/>
        <rFont val="Calibri Light"/>
        <family val="2"/>
        <scheme val="major"/>
      </rPr>
      <t>&lt;CIG&gt;</t>
    </r>
  </si>
  <si>
    <t>Il/i sottoscritto/i…………………………………</t>
  </si>
  <si>
    <t>Denominazione dell’Operatore economico concorrente……………………………….</t>
  </si>
  <si>
    <t>C.F. Operatore economico concorrente……………………………..</t>
  </si>
  <si>
    <t>formulando la presente Offerta economica nell’ambito della partecipazione alla procedura per l’affidamento della fornitura in oggetto e consapevole delle sanzioni penali, nel caso di dichiarazioni non veritiere, di formazione e di uso di atti falsi, richiamate all’art. 76 del DPR 445/2000,</t>
  </si>
  <si>
    <t>DICHIARA</t>
  </si>
  <si>
    <t>-        di essere a conoscenza e di accettare, senza condizione o riserva alcuna, tutte le norme, condizioni e disposizioni contenute nella Documentazione di gara;</t>
  </si>
  <si>
    <t>-        di aver preso esatta cognizione della natura dell'appalto e di tutte le circostanze generali e particolari che possono influire sulla sua esecuzione;</t>
  </si>
  <si>
    <t>-        di aver preso conoscenza di tutte le condizioni generali, particolari e locali (indusi specificatamente gli obblighi e oneri relativi alle disposizioni in materia di sicurezza, di assicurazione, 
di condizioni di lavoro, di previdenza e assistenza in vigore) che possono aver influito o influire sia sulla esecuzione del contratto, sia sulla determinazione della offerta;</t>
  </si>
  <si>
    <t>-        che sono comprese e compensate le spese del costo del lavoro e degli obblighi connessi alle disposizioni in materia di sicurezza e protezione dei lavoratori e alle condizioni di lavoro 
a carico dell’impresa e si impegna a dimostrare, in sede di eventuale verifica dell’anomalia delle offerte, che gli stessi sono congrui rispetto a quelli desumibili dai prezzari o dal mercato;</t>
  </si>
  <si>
    <t>-        di aver verificato la disponibilità delle professionalità necessarie per l'esecuzione del servizio nonché delle attrezzature e strutture adeguate all' entità ed alla tipologia e categoria dell'appalto;</t>
  </si>
  <si>
    <t>-        di giudicare, per quanto sopra, eseguibile l'appalto nel suo complesso e remunerativa l'offerta presentata;</t>
  </si>
  <si>
    <t>Data Center</t>
  </si>
  <si>
    <t>Codice Prodotto</t>
  </si>
  <si>
    <t>Descrizione</t>
  </si>
  <si>
    <t>Costo unitario</t>
  </si>
  <si>
    <t>Quantità</t>
  </si>
  <si>
    <t>QSFP100 to QSFP100 100GbE Active Optical Cable 3 meter</t>
  </si>
  <si>
    <t>QSFP-100G-SR4</t>
  </si>
  <si>
    <t>SFP-25G-SR</t>
  </si>
  <si>
    <t>25GBASE-SR SFP25 transceiver up to 70m over parallel OM3 or 100m over OM4 multi-mode fiber</t>
  </si>
  <si>
    <t>(tutti)</t>
  </si>
  <si>
    <t>LIC-FIX-2-FLX-L</t>
  </si>
  <si>
    <t>FLX-Lite License for Arista Fixed Group 2 - Full Routing Up to 256K Routes, EVPN, VXLAN, SR, base MPLS LSR (no TE or link/node protection)</t>
  </si>
  <si>
    <r>
      <t>Totale</t>
    </r>
    <r>
      <rPr>
        <b/>
        <i/>
        <vertAlign val="subscript"/>
        <sz val="12"/>
        <color theme="0"/>
        <rFont val="Calibri"/>
        <family val="2"/>
        <scheme val="minor"/>
      </rPr>
      <t xml:space="preserve">INV </t>
    </r>
    <r>
      <rPr>
        <b/>
        <i/>
        <sz val="12"/>
        <color theme="0"/>
        <rFont val="Calibri"/>
        <family val="2"/>
        <scheme val="minor"/>
      </rPr>
      <t>(IVA esclusa)</t>
    </r>
  </si>
  <si>
    <t>Codice prodotto</t>
  </si>
  <si>
    <t>Nr. Apparati</t>
  </si>
  <si>
    <t>CloudVision SW Subscription License for 1-Month for 1 Switch. 10G+ Platforms. Includes Z, V2 Features</t>
  </si>
  <si>
    <r>
      <t>Totale</t>
    </r>
    <r>
      <rPr>
        <b/>
        <i/>
        <vertAlign val="subscript"/>
        <sz val="12"/>
        <color theme="0"/>
        <rFont val="Calibri"/>
        <family val="2"/>
        <scheme val="minor"/>
      </rPr>
      <t xml:space="preserve">OPS </t>
    </r>
    <r>
      <rPr>
        <b/>
        <i/>
        <sz val="12"/>
        <color theme="0"/>
        <rFont val="Calibri"/>
        <family val="2"/>
        <scheme val="minor"/>
      </rPr>
      <t>(IVA esclusa)</t>
    </r>
  </si>
  <si>
    <t>Luogo e data ……………………………………</t>
  </si>
  <si>
    <t>Letto, confermato e sottoscritto con firma digitale, ai sensi dell’art. 21 del D. lgs. 7 marzo 2005, n. 82.</t>
  </si>
  <si>
    <t>Gara per l’acquisizione della soluzione tecnica del Vendor Arista Networks, e dei relativi servizi di assistenza specialistica e manutenzione, per i Data Center GARR di Palermo, Catania Napoli.</t>
  </si>
  <si>
    <t>DCS-7050CX3-32C-R</t>
  </si>
  <si>
    <t xml:space="preserve">Arista 7050X3C, 32x100GbE QSFP+ &amp; 2xSFP+ switch, expn memory, SSD, rear-to-front air, 2xAC </t>
  </si>
  <si>
    <t>DCS-7050SX3-48YC8C-R</t>
  </si>
  <si>
    <t xml:space="preserve">Arista 7050X3, 48x25GbE SFP &amp; 8x100GbE QSFP switch, rear-to-front air, 2xAC </t>
  </si>
  <si>
    <t>AOC-Q-Q-100G-3M</t>
  </si>
  <si>
    <t>100GBASE-SR4 QSFP100 transceiver, up to 70m over parallel OM3 or 100m over OM4 multi-mode fiber</t>
  </si>
  <si>
    <t>DCS-7050SX3-48YC8C-F</t>
  </si>
  <si>
    <t xml:space="preserve">Arista 7050X3, 48x25GbE SFP &amp; 8x100GbE QSFP switch, front-to-rear air, 2xAC </t>
  </si>
  <si>
    <t>SS-CV-SWITCH-1M</t>
  </si>
  <si>
    <t>SVC-7050CX3-32C-1M-NB</t>
  </si>
  <si>
    <t>1 Month A-Care Software &amp; NBD Hardware Replacement/Same Day Ship for 7050CX3-32C</t>
  </si>
  <si>
    <t>SVC-7050SX3-48YC8C-1M-NB</t>
  </si>
  <si>
    <t>1 Month A-Care Software &amp; NBD Hardware Replacement/Same Day Ship for 7050SX3-48YC8C</t>
  </si>
  <si>
    <t>PA01</t>
  </si>
  <si>
    <t>CT01</t>
  </si>
  <si>
    <t>NA02</t>
  </si>
  <si>
    <t>Costo totale €</t>
  </si>
  <si>
    <t>Totale Fornitura (IVA esclusa)</t>
  </si>
  <si>
    <t>Costo unitario mese
 (per apparato)</t>
  </si>
  <si>
    <t>Durata 
(mesi)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</si>
</sst>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\ [$€-410];\-#,##0\ [$€-410]"/>
    <numFmt numFmtId="165" formatCode="#,##0_ ;\-#,##0\ "/>
    <numFmt numFmtId="166" formatCode="#,##0.00_ ;\-#,##0.00\ "/>
  </numFmts>
  <fonts count="19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2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4"/>
      <color theme="1"/>
      <name val="Calibri Light"/>
      <family val="2"/>
      <scheme val="maj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indexed="64"/>
      <name val="Calibri Light"/>
      <family val="2"/>
      <scheme val="major"/>
    </font>
    <font>
      <b/>
      <sz val="11"/>
      <color indexed="64"/>
      <name val="Calibri Light"/>
      <family val="2"/>
      <scheme val="major"/>
    </font>
    <font>
      <b/>
      <sz val="14"/>
      <color indexed="2"/>
      <name val="Calibri Light"/>
      <family val="2"/>
      <scheme val="major"/>
    </font>
    <font>
      <b/>
      <i/>
      <vertAlign val="subscript"/>
      <sz val="12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/>
        <bgColor theme="4"/>
      </patternFill>
    </fill>
    <fill>
      <patternFill patternType="solid">
        <fgColor indexed="5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4" fillId="2" borderId="0" applyNumberFormat="0" applyBorder="0"/>
    <xf numFmtId="0" fontId="14" fillId="3" borderId="0" applyNumberFormat="0" applyBorder="0"/>
    <xf numFmtId="0" fontId="3" fillId="4" borderId="0" applyNumberFormat="0" applyBorder="0"/>
  </cellStyleXfs>
  <cellXfs count="71">
    <xf numFmtId="0" fontId="0" fillId="0" borderId="0" xfId="0"/>
    <xf numFmtId="0" fontId="0" fillId="0" borderId="0" xfId="0" applyAlignment="1">
      <alignment horizontal="center"/>
    </xf>
    <xf numFmtId="0" fontId="4" fillId="5" borderId="0" xfId="0" applyFont="1" applyFill="1"/>
    <xf numFmtId="0" fontId="5" fillId="0" borderId="0" xfId="0" applyFont="1"/>
    <xf numFmtId="0" fontId="0" fillId="0" borderId="0" xfId="0"/>
    <xf numFmtId="0" fontId="8" fillId="0" borderId="0" xfId="0" applyFont="1"/>
    <xf numFmtId="0" fontId="0" fillId="0" borderId="0" xfId="0" applyAlignment="1">
      <alignment vertical="center" wrapText="1"/>
    </xf>
    <xf numFmtId="0" fontId="0" fillId="0" borderId="0" xfId="0" quotePrefix="1"/>
    <xf numFmtId="0" fontId="5" fillId="0" borderId="0" xfId="0" quotePrefix="1" applyFont="1"/>
    <xf numFmtId="0" fontId="5" fillId="0" borderId="0" xfId="0" applyFont="1" applyAlignment="1">
      <alignment horizontal="center"/>
    </xf>
    <xf numFmtId="0" fontId="9" fillId="0" borderId="0" xfId="0" applyFont="1"/>
    <xf numFmtId="0" fontId="11" fillId="0" borderId="0" xfId="0" applyFont="1" applyAlignment="1">
      <alignment horizontal="center"/>
    </xf>
    <xf numFmtId="0" fontId="11" fillId="0" borderId="0" xfId="0" applyFont="1"/>
    <xf numFmtId="0" fontId="12" fillId="0" borderId="0" xfId="0" applyFont="1"/>
    <xf numFmtId="0" fontId="13" fillId="0" borderId="0" xfId="0" applyFont="1"/>
    <xf numFmtId="0" fontId="0" fillId="0" borderId="0" xfId="0" applyAlignment="1">
      <alignment vertical="top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9" fillId="0" borderId="0" xfId="0" applyFont="1" applyAlignment="1">
      <alignment horizontal="center"/>
    </xf>
    <xf numFmtId="0" fontId="0" fillId="0" borderId="0" xfId="0" quotePrefix="1" applyAlignment="1">
      <alignment horizontal="left" vertical="center" wrapText="1"/>
    </xf>
    <xf numFmtId="0" fontId="5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5" fillId="0" borderId="0" xfId="0" applyFont="1" applyAlignment="1">
      <alignment horizontal="center" wrapText="1"/>
    </xf>
    <xf numFmtId="0" fontId="11" fillId="0" borderId="0" xfId="0" applyFont="1" applyAlignment="1">
      <alignment horizontal="center" wrapText="1"/>
    </xf>
    <xf numFmtId="0" fontId="0" fillId="0" borderId="0" xfId="0" applyAlignment="1">
      <alignment vertical="top" wrapText="1"/>
    </xf>
    <xf numFmtId="4" fontId="0" fillId="0" borderId="0" xfId="0" applyNumberFormat="1"/>
    <xf numFmtId="4" fontId="5" fillId="0" borderId="0" xfId="0" applyNumberFormat="1" applyFont="1"/>
    <xf numFmtId="4" fontId="10" fillId="4" borderId="0" xfId="3" applyNumberFormat="1" applyFont="1" applyFill="1" applyAlignment="1">
      <alignment horizontal="center" vertical="center"/>
    </xf>
    <xf numFmtId="4" fontId="0" fillId="0" borderId="0" xfId="0" applyNumberFormat="1" applyAlignment="1">
      <alignment horizontal="center"/>
    </xf>
    <xf numFmtId="4" fontId="0" fillId="0" borderId="0" xfId="0" applyNumberFormat="1" applyAlignment="1">
      <alignment vertical="top"/>
    </xf>
    <xf numFmtId="164" fontId="10" fillId="4" borderId="0" xfId="3" applyNumberFormat="1" applyFont="1" applyFill="1" applyAlignment="1">
      <alignment vertical="center"/>
    </xf>
    <xf numFmtId="166" fontId="10" fillId="4" borderId="0" xfId="3" applyNumberFormat="1" applyFont="1" applyFill="1" applyAlignment="1">
      <alignment vertical="center"/>
    </xf>
    <xf numFmtId="4" fontId="10" fillId="4" borderId="0" xfId="3" applyNumberFormat="1" applyFont="1" applyFill="1" applyAlignment="1">
      <alignment horizontal="right" vertical="center"/>
    </xf>
    <xf numFmtId="4" fontId="11" fillId="0" borderId="0" xfId="0" applyNumberFormat="1" applyFont="1" applyAlignment="1">
      <alignment horizontal="right"/>
    </xf>
    <xf numFmtId="0" fontId="10" fillId="4" borderId="1" xfId="3" applyFont="1" applyFill="1" applyBorder="1" applyAlignment="1">
      <alignment horizontal="center" vertical="center"/>
    </xf>
    <xf numFmtId="0" fontId="10" fillId="4" borderId="1" xfId="3" applyFont="1" applyFill="1" applyBorder="1" applyAlignment="1">
      <alignment horizontal="center" vertical="center" wrapText="1"/>
    </xf>
    <xf numFmtId="4" fontId="10" fillId="4" borderId="1" xfId="3" applyNumberFormat="1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14" fillId="2" borderId="1" xfId="1" applyFill="1" applyBorder="1" applyAlignment="1">
      <alignment horizontal="left" vertical="center"/>
    </xf>
    <xf numFmtId="0" fontId="14" fillId="2" borderId="1" xfId="1" applyFill="1" applyBorder="1" applyAlignment="1">
      <alignment horizontal="left" vertical="center" wrapText="1"/>
    </xf>
    <xf numFmtId="0" fontId="14" fillId="6" borderId="1" xfId="1" applyFill="1" applyBorder="1" applyAlignment="1">
      <alignment horizontal="left" vertical="center" wrapText="1"/>
    </xf>
    <xf numFmtId="0" fontId="14" fillId="2" borderId="1" xfId="1" applyFill="1" applyBorder="1" applyAlignment="1">
      <alignment horizontal="center" vertical="center"/>
    </xf>
    <xf numFmtId="4" fontId="14" fillId="2" borderId="1" xfId="1" applyNumberFormat="1" applyFill="1" applyBorder="1" applyAlignment="1">
      <alignment vertical="center"/>
    </xf>
    <xf numFmtId="0" fontId="1" fillId="3" borderId="1" xfId="2" applyFont="1" applyBorder="1" applyAlignment="1">
      <alignment horizontal="center" vertical="center"/>
    </xf>
    <xf numFmtId="0" fontId="14" fillId="3" borderId="1" xfId="2" applyBorder="1" applyAlignment="1">
      <alignment horizontal="left" vertical="center"/>
    </xf>
    <xf numFmtId="0" fontId="14" fillId="3" borderId="1" xfId="2" applyBorder="1" applyAlignment="1">
      <alignment horizontal="left" vertical="center" wrapText="1"/>
    </xf>
    <xf numFmtId="0" fontId="14" fillId="6" borderId="1" xfId="2" applyFill="1" applyBorder="1" applyAlignment="1">
      <alignment horizontal="left" vertical="center" wrapText="1"/>
    </xf>
    <xf numFmtId="0" fontId="14" fillId="3" borderId="1" xfId="2" applyBorder="1" applyAlignment="1">
      <alignment horizontal="center" vertical="center"/>
    </xf>
    <xf numFmtId="4" fontId="14" fillId="3" borderId="1" xfId="2" applyNumberFormat="1" applyBorder="1" applyAlignment="1">
      <alignment vertical="center"/>
    </xf>
    <xf numFmtId="0" fontId="10" fillId="4" borderId="1" xfId="3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right" vertical="center"/>
    </xf>
    <xf numFmtId="0" fontId="14" fillId="2" borderId="1" xfId="1" applyFill="1" applyBorder="1" applyAlignment="1">
      <alignment horizontal="right" vertical="center"/>
    </xf>
    <xf numFmtId="0" fontId="2" fillId="2" borderId="1" xfId="1" applyFont="1" applyFill="1" applyBorder="1" applyAlignment="1">
      <alignment horizontal="left" vertical="center" wrapText="1"/>
    </xf>
    <xf numFmtId="165" fontId="14" fillId="2" borderId="1" xfId="1" applyNumberFormat="1" applyFill="1" applyBorder="1" applyAlignment="1">
      <alignment horizontal="center" vertical="center"/>
    </xf>
    <xf numFmtId="4" fontId="14" fillId="2" borderId="1" xfId="1" applyNumberFormat="1" applyFill="1" applyBorder="1" applyAlignment="1">
      <alignment horizontal="right" vertical="center"/>
    </xf>
    <xf numFmtId="0" fontId="0" fillId="3" borderId="1" xfId="2" applyFont="1" applyFill="1" applyBorder="1" applyAlignment="1">
      <alignment horizontal="right" vertical="center"/>
    </xf>
    <xf numFmtId="0" fontId="14" fillId="3" borderId="1" xfId="2" applyFill="1" applyBorder="1" applyAlignment="1">
      <alignment horizontal="right" vertical="center"/>
    </xf>
    <xf numFmtId="0" fontId="0" fillId="3" borderId="1" xfId="2" applyFont="1" applyFill="1" applyBorder="1" applyAlignment="1">
      <alignment horizontal="left" vertical="center" wrapText="1"/>
    </xf>
    <xf numFmtId="165" fontId="14" fillId="3" borderId="1" xfId="2" applyNumberFormat="1" applyFill="1" applyBorder="1" applyAlignment="1">
      <alignment horizontal="center" vertical="center"/>
    </xf>
    <xf numFmtId="0" fontId="14" fillId="3" borderId="1" xfId="2" applyFill="1" applyBorder="1" applyAlignment="1">
      <alignment horizontal="center" vertical="center"/>
    </xf>
    <xf numFmtId="4" fontId="14" fillId="3" borderId="1" xfId="2" applyNumberFormat="1" applyFill="1" applyBorder="1" applyAlignment="1">
      <alignment horizontal="right" vertical="center"/>
    </xf>
    <xf numFmtId="0" fontId="0" fillId="2" borderId="1" xfId="1" applyFont="1" applyFill="1" applyBorder="1" applyAlignment="1">
      <alignment horizontal="right" vertical="center"/>
    </xf>
    <xf numFmtId="0" fontId="0" fillId="2" borderId="1" xfId="1" applyFont="1" applyFill="1" applyBorder="1" applyAlignment="1">
      <alignment horizontal="left" vertical="center" wrapText="1"/>
    </xf>
    <xf numFmtId="0" fontId="10" fillId="4" borderId="0" xfId="3" applyFont="1" applyFill="1" applyAlignment="1">
      <alignment horizontal="right" vertical="center"/>
    </xf>
    <xf numFmtId="4" fontId="14" fillId="2" borderId="1" xfId="1" applyNumberFormat="1" applyFill="1" applyBorder="1" applyAlignment="1">
      <alignment horizontal="center" vertical="center"/>
    </xf>
    <xf numFmtId="4" fontId="14" fillId="3" borderId="1" xfId="2" applyNumberFormat="1" applyBorder="1" applyAlignment="1">
      <alignment horizontal="center" vertical="center"/>
    </xf>
    <xf numFmtId="4" fontId="10" fillId="4" borderId="1" xfId="3" applyNumberFormat="1" applyFont="1" applyFill="1" applyBorder="1" applyAlignment="1">
      <alignment horizontal="center" vertical="center" wrapText="1"/>
    </xf>
    <xf numFmtId="4" fontId="14" fillId="3" borderId="1" xfId="2" applyNumberFormat="1" applyFill="1" applyBorder="1" applyAlignment="1">
      <alignment horizontal="center" vertical="center"/>
    </xf>
  </cellXfs>
  <cellStyles count="4">
    <cellStyle name="20% - Colore 1" xfId="1" builtinId="30"/>
    <cellStyle name="40% - Colore 1" xfId="2" builtinId="31"/>
    <cellStyle name="Colore 1" xfId="3" builtinId="29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45"/>
  <sheetViews>
    <sheetView tabSelected="1" topLeftCell="B10" zoomScale="70" zoomScaleNormal="70" workbookViewId="0">
      <selection activeCell="L18" sqref="L18"/>
    </sheetView>
  </sheetViews>
  <sheetFormatPr defaultRowHeight="15" x14ac:dyDescent="0.25"/>
  <cols>
    <col min="2" max="2" width="14.7109375" bestFit="1" customWidth="1"/>
    <col min="3" max="3" width="27.7109375" bestFit="1" customWidth="1"/>
    <col min="4" max="4" width="99.7109375" style="24" bestFit="1" customWidth="1"/>
    <col min="5" max="5" width="8.85546875" style="1" bestFit="1" customWidth="1"/>
    <col min="6" max="6" width="23.7109375" bestFit="1" customWidth="1"/>
    <col min="7" max="7" width="14" bestFit="1" customWidth="1"/>
    <col min="8" max="8" width="22.42578125" style="28" bestFit="1" customWidth="1"/>
  </cols>
  <sheetData>
    <row r="1" spans="2:8" x14ac:dyDescent="0.25">
      <c r="B1" s="2" t="s">
        <v>0</v>
      </c>
      <c r="C1" s="3"/>
      <c r="D1" s="22"/>
      <c r="E1" s="3"/>
      <c r="F1" s="3"/>
      <c r="G1" s="3"/>
    </row>
    <row r="2" spans="2:8" ht="14.45" customHeight="1" x14ac:dyDescent="0.25">
      <c r="B2" s="16" t="s">
        <v>1</v>
      </c>
      <c r="C2" s="16"/>
      <c r="D2" s="16"/>
      <c r="E2" s="16"/>
      <c r="F2" s="16"/>
      <c r="G2" s="16"/>
      <c r="H2" s="16"/>
    </row>
    <row r="3" spans="2:8" ht="18" customHeight="1" x14ac:dyDescent="0.3">
      <c r="B3" s="17" t="s">
        <v>2</v>
      </c>
      <c r="C3" s="17"/>
      <c r="D3" s="17"/>
      <c r="E3" s="17"/>
      <c r="F3" s="17"/>
      <c r="G3" s="17"/>
      <c r="H3" s="17"/>
    </row>
    <row r="4" spans="2:8" ht="35.450000000000003" customHeight="1" x14ac:dyDescent="0.25">
      <c r="B4" s="18" t="s">
        <v>33</v>
      </c>
      <c r="C4" s="18"/>
      <c r="D4" s="18"/>
      <c r="E4" s="18"/>
      <c r="F4" s="18"/>
      <c r="G4" s="18"/>
      <c r="H4" s="18"/>
    </row>
    <row r="5" spans="2:8" x14ac:dyDescent="0.25">
      <c r="B5" s="3"/>
      <c r="C5" s="3"/>
      <c r="D5" s="22"/>
      <c r="E5" s="3"/>
      <c r="F5" s="3"/>
      <c r="G5" s="3"/>
    </row>
    <row r="6" spans="2:8" x14ac:dyDescent="0.25">
      <c r="B6" s="4" t="s">
        <v>3</v>
      </c>
      <c r="C6" s="4"/>
      <c r="D6" s="23"/>
      <c r="E6" s="4"/>
      <c r="F6" s="4"/>
      <c r="G6" s="4"/>
    </row>
    <row r="7" spans="2:8" x14ac:dyDescent="0.25">
      <c r="B7" s="5" t="s">
        <v>4</v>
      </c>
      <c r="C7" s="4"/>
      <c r="D7" s="23"/>
      <c r="E7" s="4"/>
      <c r="F7" s="4"/>
      <c r="G7" s="4"/>
    </row>
    <row r="8" spans="2:8" x14ac:dyDescent="0.25">
      <c r="B8" s="5" t="s">
        <v>5</v>
      </c>
      <c r="C8" s="4"/>
      <c r="D8" s="23"/>
      <c r="E8" s="4"/>
      <c r="F8" s="4"/>
      <c r="G8" s="4"/>
    </row>
    <row r="9" spans="2:8" ht="31.15" customHeight="1" x14ac:dyDescent="0.25">
      <c r="B9" s="19" t="s">
        <v>6</v>
      </c>
      <c r="C9" s="19"/>
      <c r="D9" s="19"/>
      <c r="E9" s="19"/>
      <c r="F9" s="19"/>
      <c r="G9" s="6"/>
    </row>
    <row r="10" spans="2:8" x14ac:dyDescent="0.25">
      <c r="B10" s="20" t="s">
        <v>7</v>
      </c>
      <c r="C10" s="20"/>
      <c r="D10" s="20"/>
      <c r="E10" s="20"/>
      <c r="F10" s="20"/>
      <c r="G10" s="20"/>
      <c r="H10" s="20"/>
    </row>
    <row r="11" spans="2:8" x14ac:dyDescent="0.25">
      <c r="B11" s="7" t="s">
        <v>8</v>
      </c>
      <c r="C11" s="4"/>
      <c r="F11" s="4"/>
      <c r="G11" s="4"/>
    </row>
    <row r="12" spans="2:8" x14ac:dyDescent="0.25">
      <c r="B12" s="7" t="s">
        <v>9</v>
      </c>
      <c r="C12" s="4"/>
      <c r="F12" s="4"/>
      <c r="G12" s="4"/>
    </row>
    <row r="13" spans="2:8" ht="33.6" customHeight="1" x14ac:dyDescent="0.25">
      <c r="B13" s="21" t="s">
        <v>10</v>
      </c>
      <c r="C13" s="21"/>
      <c r="D13" s="21"/>
      <c r="E13" s="21"/>
      <c r="F13" s="21"/>
      <c r="G13" s="21"/>
      <c r="H13" s="21"/>
    </row>
    <row r="14" spans="2:8" ht="27.6" customHeight="1" x14ac:dyDescent="0.25">
      <c r="B14" s="21" t="s">
        <v>11</v>
      </c>
      <c r="C14" s="21"/>
      <c r="D14" s="21"/>
      <c r="E14" s="21"/>
      <c r="F14" s="21"/>
      <c r="G14" s="21"/>
      <c r="H14" s="21"/>
    </row>
    <row r="15" spans="2:8" x14ac:dyDescent="0.25">
      <c r="B15" s="7" t="s">
        <v>12</v>
      </c>
      <c r="C15" s="4"/>
      <c r="F15" s="4"/>
      <c r="G15" s="4"/>
    </row>
    <row r="16" spans="2:8" x14ac:dyDescent="0.25">
      <c r="B16" s="7" t="s">
        <v>13</v>
      </c>
      <c r="C16" s="4"/>
      <c r="F16" s="4"/>
      <c r="G16" s="4"/>
    </row>
    <row r="17" spans="2:8" x14ac:dyDescent="0.25">
      <c r="B17" s="8"/>
      <c r="C17" s="3"/>
      <c r="D17" s="25"/>
      <c r="E17" s="9"/>
      <c r="F17" s="3"/>
      <c r="G17" s="3"/>
      <c r="H17" s="29"/>
    </row>
    <row r="18" spans="2:8" ht="24.95" customHeight="1" x14ac:dyDescent="0.25">
      <c r="B18" s="37" t="s">
        <v>14</v>
      </c>
      <c r="C18" s="37" t="s">
        <v>15</v>
      </c>
      <c r="D18" s="38" t="s">
        <v>16</v>
      </c>
      <c r="E18" s="38"/>
      <c r="F18" s="37" t="s">
        <v>17</v>
      </c>
      <c r="G18" s="37" t="s">
        <v>18</v>
      </c>
      <c r="H18" s="39" t="s">
        <v>50</v>
      </c>
    </row>
    <row r="19" spans="2:8" ht="20.100000000000001" customHeight="1" x14ac:dyDescent="0.25">
      <c r="B19" s="40" t="s">
        <v>47</v>
      </c>
      <c r="C19" s="41" t="s">
        <v>34</v>
      </c>
      <c r="D19" s="42" t="s">
        <v>35</v>
      </c>
      <c r="E19" s="43"/>
      <c r="F19" s="67"/>
      <c r="G19" s="44">
        <v>2</v>
      </c>
      <c r="H19" s="45">
        <f t="shared" ref="H19:H33" si="0">F19*G19</f>
        <v>0</v>
      </c>
    </row>
    <row r="20" spans="2:8" ht="20.100000000000001" customHeight="1" x14ac:dyDescent="0.25">
      <c r="B20" s="40" t="s">
        <v>47</v>
      </c>
      <c r="C20" s="41" t="s">
        <v>36</v>
      </c>
      <c r="D20" s="42" t="s">
        <v>37</v>
      </c>
      <c r="E20" s="43"/>
      <c r="F20" s="67"/>
      <c r="G20" s="44">
        <v>6</v>
      </c>
      <c r="H20" s="45">
        <f t="shared" si="0"/>
        <v>0</v>
      </c>
    </row>
    <row r="21" spans="2:8" ht="20.100000000000001" customHeight="1" x14ac:dyDescent="0.25">
      <c r="B21" s="40" t="s">
        <v>47</v>
      </c>
      <c r="C21" s="41" t="s">
        <v>38</v>
      </c>
      <c r="D21" s="42" t="s">
        <v>19</v>
      </c>
      <c r="E21" s="43"/>
      <c r="F21" s="67"/>
      <c r="G21" s="44">
        <v>6</v>
      </c>
      <c r="H21" s="45">
        <f t="shared" si="0"/>
        <v>0</v>
      </c>
    </row>
    <row r="22" spans="2:8" ht="20.100000000000001" customHeight="1" x14ac:dyDescent="0.25">
      <c r="B22" s="40" t="s">
        <v>47</v>
      </c>
      <c r="C22" s="41" t="s">
        <v>20</v>
      </c>
      <c r="D22" s="42" t="s">
        <v>39</v>
      </c>
      <c r="E22" s="43"/>
      <c r="F22" s="67"/>
      <c r="G22" s="44">
        <v>26</v>
      </c>
      <c r="H22" s="45">
        <f t="shared" si="0"/>
        <v>0</v>
      </c>
    </row>
    <row r="23" spans="2:8" ht="20.100000000000001" customHeight="1" x14ac:dyDescent="0.25">
      <c r="B23" s="40" t="s">
        <v>47</v>
      </c>
      <c r="C23" s="41" t="s">
        <v>21</v>
      </c>
      <c r="D23" s="42" t="s">
        <v>22</v>
      </c>
      <c r="E23" s="43"/>
      <c r="F23" s="67"/>
      <c r="G23" s="44">
        <v>60</v>
      </c>
      <c r="H23" s="45">
        <f t="shared" si="0"/>
        <v>0</v>
      </c>
    </row>
    <row r="24" spans="2:8" ht="20.100000000000001" customHeight="1" x14ac:dyDescent="0.25">
      <c r="B24" s="46" t="s">
        <v>48</v>
      </c>
      <c r="C24" s="47" t="s">
        <v>34</v>
      </c>
      <c r="D24" s="48" t="s">
        <v>35</v>
      </c>
      <c r="E24" s="49"/>
      <c r="F24" s="68"/>
      <c r="G24" s="50">
        <v>2</v>
      </c>
      <c r="H24" s="51">
        <f t="shared" ref="H24:H29" si="1">F24*G24</f>
        <v>0</v>
      </c>
    </row>
    <row r="25" spans="2:8" ht="20.100000000000001" customHeight="1" x14ac:dyDescent="0.25">
      <c r="B25" s="46" t="s">
        <v>48</v>
      </c>
      <c r="C25" s="47" t="s">
        <v>36</v>
      </c>
      <c r="D25" s="48" t="s">
        <v>37</v>
      </c>
      <c r="E25" s="49"/>
      <c r="F25" s="68"/>
      <c r="G25" s="50">
        <v>6</v>
      </c>
      <c r="H25" s="51">
        <f t="shared" si="1"/>
        <v>0</v>
      </c>
    </row>
    <row r="26" spans="2:8" ht="20.100000000000001" customHeight="1" x14ac:dyDescent="0.25">
      <c r="B26" s="46" t="s">
        <v>48</v>
      </c>
      <c r="C26" s="47" t="s">
        <v>38</v>
      </c>
      <c r="D26" s="48" t="s">
        <v>19</v>
      </c>
      <c r="E26" s="49"/>
      <c r="F26" s="68"/>
      <c r="G26" s="50">
        <v>6</v>
      </c>
      <c r="H26" s="51">
        <f t="shared" si="1"/>
        <v>0</v>
      </c>
    </row>
    <row r="27" spans="2:8" ht="20.100000000000001" customHeight="1" x14ac:dyDescent="0.25">
      <c r="B27" s="46" t="s">
        <v>48</v>
      </c>
      <c r="C27" s="47" t="s">
        <v>20</v>
      </c>
      <c r="D27" s="48" t="s">
        <v>39</v>
      </c>
      <c r="E27" s="49"/>
      <c r="F27" s="68"/>
      <c r="G27" s="50">
        <v>26</v>
      </c>
      <c r="H27" s="51">
        <f t="shared" si="1"/>
        <v>0</v>
      </c>
    </row>
    <row r="28" spans="2:8" ht="20.100000000000001" customHeight="1" x14ac:dyDescent="0.25">
      <c r="B28" s="46" t="s">
        <v>48</v>
      </c>
      <c r="C28" s="47" t="s">
        <v>21</v>
      </c>
      <c r="D28" s="48" t="s">
        <v>22</v>
      </c>
      <c r="E28" s="49"/>
      <c r="F28" s="68"/>
      <c r="G28" s="50">
        <v>60</v>
      </c>
      <c r="H28" s="51">
        <f t="shared" si="1"/>
        <v>0</v>
      </c>
    </row>
    <row r="29" spans="2:8" s="4" customFormat="1" ht="20.100000000000001" customHeight="1" x14ac:dyDescent="0.25">
      <c r="B29" s="40" t="s">
        <v>49</v>
      </c>
      <c r="C29" s="41" t="s">
        <v>40</v>
      </c>
      <c r="D29" s="42" t="s">
        <v>41</v>
      </c>
      <c r="E29" s="43"/>
      <c r="F29" s="67"/>
      <c r="G29" s="44">
        <v>2</v>
      </c>
      <c r="H29" s="45">
        <f t="shared" si="1"/>
        <v>0</v>
      </c>
    </row>
    <row r="30" spans="2:8" ht="20.100000000000001" customHeight="1" x14ac:dyDescent="0.25">
      <c r="B30" s="40" t="s">
        <v>49</v>
      </c>
      <c r="C30" s="41" t="s">
        <v>38</v>
      </c>
      <c r="D30" s="42" t="s">
        <v>19</v>
      </c>
      <c r="E30" s="43"/>
      <c r="F30" s="67"/>
      <c r="G30" s="44">
        <v>2</v>
      </c>
      <c r="H30" s="45">
        <f t="shared" si="0"/>
        <v>0</v>
      </c>
    </row>
    <row r="31" spans="2:8" ht="20.100000000000001" customHeight="1" x14ac:dyDescent="0.25">
      <c r="B31" s="40" t="s">
        <v>49</v>
      </c>
      <c r="C31" s="41" t="s">
        <v>20</v>
      </c>
      <c r="D31" s="42" t="s">
        <v>39</v>
      </c>
      <c r="E31" s="43"/>
      <c r="F31" s="67"/>
      <c r="G31" s="44">
        <v>4</v>
      </c>
      <c r="H31" s="45">
        <f t="shared" si="0"/>
        <v>0</v>
      </c>
    </row>
    <row r="32" spans="2:8" ht="20.100000000000001" customHeight="1" x14ac:dyDescent="0.25">
      <c r="B32" s="40" t="s">
        <v>49</v>
      </c>
      <c r="C32" s="41" t="s">
        <v>21</v>
      </c>
      <c r="D32" s="42" t="s">
        <v>22</v>
      </c>
      <c r="E32" s="43"/>
      <c r="F32" s="67"/>
      <c r="G32" s="44">
        <v>20</v>
      </c>
      <c r="H32" s="45">
        <f t="shared" si="0"/>
        <v>0</v>
      </c>
    </row>
    <row r="33" spans="2:8" ht="36.75" customHeight="1" x14ac:dyDescent="0.25">
      <c r="B33" s="50" t="s">
        <v>23</v>
      </c>
      <c r="C33" s="47" t="s">
        <v>24</v>
      </c>
      <c r="D33" s="48" t="s">
        <v>25</v>
      </c>
      <c r="E33" s="49"/>
      <c r="F33" s="68"/>
      <c r="G33" s="50">
        <v>18</v>
      </c>
      <c r="H33" s="51">
        <f t="shared" si="0"/>
        <v>0</v>
      </c>
    </row>
    <row r="34" spans="2:8" ht="24.95" customHeight="1" x14ac:dyDescent="0.25">
      <c r="B34" s="1"/>
      <c r="C34" s="1"/>
      <c r="F34" s="30" t="s">
        <v>26</v>
      </c>
      <c r="G34" s="33"/>
      <c r="H34" s="34">
        <f>SUM(H19:H33)</f>
        <v>0</v>
      </c>
    </row>
    <row r="35" spans="2:8" s="10" customFormat="1" ht="40.15" customHeight="1" x14ac:dyDescent="0.25">
      <c r="B35" s="1"/>
      <c r="C35" s="1"/>
      <c r="D35" s="24"/>
      <c r="E35" s="1"/>
      <c r="F35" s="31"/>
      <c r="G35" s="1"/>
      <c r="H35" s="31"/>
    </row>
    <row r="36" spans="2:8" s="11" customFormat="1" ht="36.75" customHeight="1" x14ac:dyDescent="0.25">
      <c r="B36" s="52" t="s">
        <v>27</v>
      </c>
      <c r="C36" s="52"/>
      <c r="D36" s="38" t="s">
        <v>16</v>
      </c>
      <c r="E36" s="38" t="s">
        <v>53</v>
      </c>
      <c r="F36" s="69" t="s">
        <v>52</v>
      </c>
      <c r="G36" s="37" t="s">
        <v>28</v>
      </c>
      <c r="H36" s="39" t="s">
        <v>50</v>
      </c>
    </row>
    <row r="37" spans="2:8" s="12" customFormat="1" ht="20.100000000000001" customHeight="1" x14ac:dyDescent="0.25">
      <c r="B37" s="53" t="s">
        <v>42</v>
      </c>
      <c r="C37" s="54"/>
      <c r="D37" s="55" t="s">
        <v>29</v>
      </c>
      <c r="E37" s="56">
        <v>36</v>
      </c>
      <c r="F37" s="67"/>
      <c r="G37" s="44">
        <f>G19+G20+G24+G25+G29</f>
        <v>18</v>
      </c>
      <c r="H37" s="57">
        <f>+G37*F37*E37</f>
        <v>0</v>
      </c>
    </row>
    <row r="38" spans="2:8" s="12" customFormat="1" ht="20.100000000000001" customHeight="1" x14ac:dyDescent="0.25">
      <c r="B38" s="58" t="s">
        <v>43</v>
      </c>
      <c r="C38" s="59"/>
      <c r="D38" s="60" t="s">
        <v>44</v>
      </c>
      <c r="E38" s="61">
        <v>36</v>
      </c>
      <c r="F38" s="70"/>
      <c r="G38" s="62">
        <f>G19+G24</f>
        <v>4</v>
      </c>
      <c r="H38" s="63">
        <f t="shared" ref="H38:H39" si="2">+G38*F38*E38</f>
        <v>0</v>
      </c>
    </row>
    <row r="39" spans="2:8" s="12" customFormat="1" ht="20.100000000000001" customHeight="1" x14ac:dyDescent="0.25">
      <c r="B39" s="64" t="s">
        <v>45</v>
      </c>
      <c r="C39" s="54"/>
      <c r="D39" s="65" t="s">
        <v>46</v>
      </c>
      <c r="E39" s="56">
        <v>36</v>
      </c>
      <c r="F39" s="67"/>
      <c r="G39" s="44">
        <f>G20+G25+G29</f>
        <v>14</v>
      </c>
      <c r="H39" s="57">
        <f t="shared" si="2"/>
        <v>0</v>
      </c>
    </row>
    <row r="40" spans="2:8" s="12" customFormat="1" ht="24.95" customHeight="1" x14ac:dyDescent="0.25">
      <c r="B40" s="11"/>
      <c r="C40" s="11"/>
      <c r="D40" s="26"/>
      <c r="E40" s="11"/>
      <c r="F40" s="66" t="s">
        <v>30</v>
      </c>
      <c r="G40" s="66"/>
      <c r="H40" s="35">
        <f>SUM(H37:H39)</f>
        <v>0</v>
      </c>
    </row>
    <row r="41" spans="2:8" s="13" customFormat="1" ht="15" customHeight="1" x14ac:dyDescent="0.25">
      <c r="B41" s="11"/>
      <c r="C41" s="11"/>
      <c r="D41" s="26"/>
      <c r="E41" s="11"/>
      <c r="F41" s="11"/>
      <c r="G41" s="11"/>
      <c r="H41" s="36"/>
    </row>
    <row r="42" spans="2:8" s="14" customFormat="1" ht="24.95" customHeight="1" x14ac:dyDescent="0.25">
      <c r="B42" s="11"/>
      <c r="C42" s="11"/>
      <c r="D42" s="26"/>
      <c r="E42" s="11"/>
      <c r="F42" s="66" t="s">
        <v>51</v>
      </c>
      <c r="G42" s="66"/>
      <c r="H42" s="35">
        <f>+H40+H34</f>
        <v>0</v>
      </c>
    </row>
    <row r="44" spans="2:8" x14ac:dyDescent="0.25">
      <c r="B44" s="15" t="s">
        <v>31</v>
      </c>
      <c r="C44" s="15"/>
      <c r="D44" s="27"/>
      <c r="E44" s="15"/>
      <c r="F44" s="15"/>
      <c r="G44" s="15"/>
      <c r="H44" s="32"/>
    </row>
    <row r="45" spans="2:8" x14ac:dyDescent="0.25">
      <c r="B45" s="4" t="s">
        <v>32</v>
      </c>
      <c r="C45" s="4"/>
      <c r="D45" s="23"/>
    </row>
  </sheetData>
  <mergeCells count="13">
    <mergeCell ref="B39:C39"/>
    <mergeCell ref="F40:G40"/>
    <mergeCell ref="F42:G42"/>
    <mergeCell ref="B36:C36"/>
    <mergeCell ref="B37:C37"/>
    <mergeCell ref="B38:C38"/>
    <mergeCell ref="B13:H13"/>
    <mergeCell ref="B14:H14"/>
    <mergeCell ref="B2:H2"/>
    <mergeCell ref="B3:H3"/>
    <mergeCell ref="B4:H4"/>
    <mergeCell ref="B9:F9"/>
    <mergeCell ref="B10:H10"/>
  </mergeCells>
  <printOptions horizontalCentered="1"/>
  <pageMargins left="0.78740157480314965" right="0.43307086614173229" top="0.43" bottom="0.45" header="0.31496062992125984" footer="0.31496062992125984"/>
  <pageSetup paperSize="9" scale="6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GARR</dc:creator>
  <cp:lastModifiedBy>Marcello Fabiani</cp:lastModifiedBy>
  <cp:revision>1</cp:revision>
  <cp:lastPrinted>2024-05-17T08:27:40Z</cp:lastPrinted>
  <dcterms:created xsi:type="dcterms:W3CDTF">2020-11-09T21:07:22Z</dcterms:created>
  <dcterms:modified xsi:type="dcterms:W3CDTF">2024-05-17T08:27:46Z</dcterms:modified>
</cp:coreProperties>
</file>